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<sst xmlns="http://schemas.openxmlformats.org/spreadsheetml/2006/main" count="32" uniqueCount="24">
  <si>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Original Target Running Pace</t>
  </si>
  <si>
    <t xml:space="preserve">Per </t>
  </si>
  <si>
    <t xml:space="preserve">Thus, Adjusted Target Running Pace = </t>
  </si>
  <si>
    <t>Per</t>
  </si>
  <si>
    <t>Per (M/K)</t>
  </si>
  <si>
    <t>Adjustment to Target Running Pace:</t>
  </si>
  <si>
    <t>% slower, or</t>
  </si>
  <si>
    <t>Medium/Average</t>
  </si>
  <si>
    <t>High/Aggressive</t>
  </si>
  <si>
    <t>Low/Conservative</t>
  </si>
  <si>
    <t>* Note: to enter pace correctly, please click on the pace cell (D3), then enter your</t>
  </si>
  <si>
    <t>desired "ideal" target pace as "hours:minutes:seconds", so for 4:52/km you would</t>
  </si>
  <si>
    <t>type "0:4:52" (no quotes) in the cell D3, then hit enter.</t>
  </si>
  <si>
    <t>K</t>
  </si>
  <si>
    <t>The Marathon Dynamics Winter Running Pace Adjuster</t>
  </si>
  <si>
    <t>%</t>
  </si>
  <si>
    <t>* Average sensitivity to nasty winter weather/slippy footing: recommended for most runners</t>
  </si>
  <si>
    <t>* Highly sensitive to very cold, nasty, windy, winter weather &amp; slippery footing)</t>
  </si>
  <si>
    <t>* Enjoys challenge of winter weather, low sensitivity to nasty conditions &amp; slippery footing</t>
  </si>
  <si>
    <t>* Estimated % of snowcover for entire run (i.e 25%?, 50%?, 100%?) =</t>
  </si>
  <si>
    <t>* Note: in very icy conditions (or snow on top of ice), our advice?  Use the treadmill...or hot tub!</t>
  </si>
  <si>
    <t>* Other factors, such as very low temps or very high winds, will increase theslip/slowdown effect</t>
  </si>
  <si>
    <t>* Even just 1 inch depth (2 cm) of snow, if complete/consistent, constitutes 100% coverage</t>
  </si>
  <si>
    <t>* When coverage is at/near 100% (esp. For long runs), shorten distance to reflect the extra time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</si>
</sst>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45" fontId="1" fillId="34" borderId="0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7" xfId="0" applyFont="1" applyFill="1" applyBorder="1" applyAlignment="1">
      <alignment horizontal="right"/>
    </xf>
    <xf numFmtId="45" fontId="2" fillId="36" borderId="18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23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5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5" fontId="2" fillId="37" borderId="19" xfId="0" applyNumberFormat="1" applyFont="1" applyFill="1" applyBorder="1" applyAlignment="1">
      <alignment/>
    </xf>
    <xf numFmtId="45" fontId="2" fillId="37" borderId="18" xfId="0" applyNumberFormat="1" applyFont="1" applyFill="1" applyBorder="1" applyAlignment="1">
      <alignment/>
    </xf>
    <xf numFmtId="45" fontId="2" fillId="38" borderId="19" xfId="0" applyNumberFormat="1" applyFont="1" applyFill="1" applyBorder="1" applyAlignment="1">
      <alignment/>
    </xf>
    <xf numFmtId="21" fontId="2" fillId="39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40" borderId="0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1" borderId="27" xfId="0" applyFont="1" applyFill="1" applyBorder="1" applyAlignment="1">
      <alignment/>
    </xf>
    <xf numFmtId="0" fontId="1" fillId="41" borderId="28" xfId="0" applyFont="1" applyFill="1" applyBorder="1" applyAlignment="1">
      <alignment/>
    </xf>
    <xf numFmtId="0" fontId="1" fillId="41" borderId="29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45" fontId="2" fillId="36" borderId="10" xfId="0" applyNumberFormat="1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45" fontId="2" fillId="38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25" xfId="0" applyFont="1" applyFill="1" applyBorder="1" applyAlignment="1">
      <alignment horizontal="right"/>
    </xf>
    <xf numFmtId="45" fontId="2" fillId="34" borderId="25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0" fillId="40" borderId="0" xfId="0" applyFill="1" applyBorder="1" applyAlignment="1">
      <alignment/>
    </xf>
    <xf numFmtId="0" fontId="1" fillId="4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30</xdr:row>
      <xdr:rowOff>180975</xdr:rowOff>
    </xdr:from>
    <xdr:to>
      <xdr:col>4</xdr:col>
      <xdr:colOff>76200</xdr:colOff>
      <xdr:row>30</xdr:row>
      <xdr:rowOff>180975</xdr:rowOff>
    </xdr:to>
    <xdr:pic>
      <xdr:nvPicPr>
        <xdr:cNvPr id="1" name="Picture 3" descr="MDI blu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93407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29</xdr:row>
      <xdr:rowOff>152400</xdr:rowOff>
    </xdr:from>
    <xdr:to>
      <xdr:col>7</xdr:col>
      <xdr:colOff>1314450</xdr:colOff>
      <xdr:row>34</xdr:row>
      <xdr:rowOff>38100</xdr:rowOff>
    </xdr:to>
    <xdr:pic>
      <xdr:nvPicPr>
        <xdr:cNvPr id="2" name="Picture 4" descr="Winter Running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695950"/>
          <a:ext cx="2114550" cy="933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29</xdr:row>
      <xdr:rowOff>114300</xdr:rowOff>
    </xdr:from>
    <xdr:to>
      <xdr:col>2</xdr:col>
      <xdr:colOff>57150</xdr:colOff>
      <xdr:row>34</xdr:row>
      <xdr:rowOff>28575</xdr:rowOff>
    </xdr:to>
    <xdr:pic>
      <xdr:nvPicPr>
        <xdr:cNvPr id="3" name="Picture 5" descr="winter running sho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657850"/>
          <a:ext cx="1962150" cy="962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314325</xdr:colOff>
      <xdr:row>29</xdr:row>
      <xdr:rowOff>123825</xdr:rowOff>
    </xdr:from>
    <xdr:to>
      <xdr:col>4</xdr:col>
      <xdr:colOff>304800</xdr:colOff>
      <xdr:row>36</xdr:row>
      <xdr:rowOff>238125</xdr:rowOff>
    </xdr:to>
    <xdr:pic>
      <xdr:nvPicPr>
        <xdr:cNvPr id="4" name="Picture 6" descr="MDI FB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5667375"/>
          <a:ext cx="13620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4.140625" style="0" customWidth="1"/>
    <col min="2" max="2" width="5.421875" style="0" customWidth="1"/>
    <col min="3" max="3" width="12.8515625" style="0" customWidth="1"/>
    <col min="4" max="4" width="7.7109375" style="0" customWidth="1"/>
    <col min="5" max="5" width="9.8515625" style="0" customWidth="1"/>
    <col min="6" max="6" width="5.7109375" style="0" customWidth="1"/>
    <col min="7" max="7" width="4.28125" style="0" customWidth="1"/>
    <col min="8" max="8" width="21.421875" style="0" customWidth="1"/>
  </cols>
  <sheetData>
    <row r="1" spans="1:8" ht="24" customHeight="1" thickBot="1">
      <c r="A1" s="53" t="s">
        <v>14</v>
      </c>
      <c r="B1" s="54"/>
      <c r="C1" s="54"/>
      <c r="D1" s="54"/>
      <c r="E1" s="54"/>
      <c r="F1" s="54"/>
      <c r="G1" s="54"/>
      <c r="H1" s="55"/>
    </row>
    <row r="2" spans="1:8" s="8" customFormat="1" ht="13.5" thickBot="1">
      <c r="A2" s="47"/>
      <c r="B2" s="48"/>
      <c r="C2" s="48"/>
      <c r="D2" s="48"/>
      <c r="E2" s="48"/>
      <c r="F2" s="48"/>
      <c r="G2" s="48"/>
      <c r="H2" s="49"/>
    </row>
    <row r="3" spans="1:8" ht="15.75" thickBot="1">
      <c r="A3" s="37"/>
      <c r="B3" s="38"/>
      <c r="C3" s="39" t="s">
        <v>0</v>
      </c>
      <c r="D3" s="45">
        <v>0.003472222222222222</v>
      </c>
      <c r="F3" s="2" t="s">
        <v>4</v>
      </c>
      <c r="G3" s="3" t="s">
        <v>13</v>
      </c>
      <c r="H3" s="11"/>
    </row>
    <row r="4" spans="1:8" s="8" customFormat="1" ht="14.25">
      <c r="A4" s="9"/>
      <c r="B4" s="10"/>
      <c r="C4" s="10"/>
      <c r="D4" s="10"/>
      <c r="E4" s="10"/>
      <c r="F4" s="10"/>
      <c r="G4" s="10"/>
      <c r="H4" s="11"/>
    </row>
    <row r="5" spans="1:8" ht="14.25">
      <c r="A5" s="9" t="s">
        <v>10</v>
      </c>
      <c r="B5" s="10"/>
      <c r="C5" s="12"/>
      <c r="D5" s="13"/>
      <c r="E5" s="12"/>
      <c r="F5" s="10"/>
      <c r="G5" s="10"/>
      <c r="H5" s="11"/>
    </row>
    <row r="6" spans="1:8" ht="14.25">
      <c r="A6" s="9" t="s">
        <v>11</v>
      </c>
      <c r="B6" s="10"/>
      <c r="C6" s="12"/>
      <c r="D6" s="13"/>
      <c r="E6" s="12"/>
      <c r="F6" s="10"/>
      <c r="G6" s="10"/>
      <c r="H6" s="11"/>
    </row>
    <row r="7" spans="1:8" ht="14.25">
      <c r="A7" s="9" t="s">
        <v>12</v>
      </c>
      <c r="B7" s="10"/>
      <c r="C7" s="10"/>
      <c r="D7" s="10"/>
      <c r="E7" s="10"/>
      <c r="F7" s="10"/>
      <c r="G7" s="10"/>
      <c r="H7" s="11"/>
    </row>
    <row r="8" spans="1:8" ht="15" thickBot="1">
      <c r="A8" s="9"/>
      <c r="B8" s="10"/>
      <c r="C8" s="10"/>
      <c r="D8" s="10"/>
      <c r="E8" s="10"/>
      <c r="F8" s="10"/>
      <c r="G8" s="10"/>
      <c r="H8" s="11"/>
    </row>
    <row r="9" spans="1:8" ht="15.75" thickBot="1">
      <c r="A9" s="74"/>
      <c r="B9" s="56"/>
      <c r="C9" s="56"/>
      <c r="D9" s="56"/>
      <c r="E9" s="75"/>
      <c r="F9" s="76" t="s">
        <v>19</v>
      </c>
      <c r="G9" s="18">
        <v>100</v>
      </c>
      <c r="H9" s="57" t="s">
        <v>15</v>
      </c>
    </row>
    <row r="10" spans="1:8" ht="15" thickBot="1">
      <c r="A10" s="14"/>
      <c r="B10" s="15"/>
      <c r="C10" s="15"/>
      <c r="D10" s="15"/>
      <c r="E10" s="15"/>
      <c r="F10" s="15"/>
      <c r="G10" s="15"/>
      <c r="H10" s="16"/>
    </row>
    <row r="11" spans="1:8" ht="3.75" customHeight="1" thickBot="1">
      <c r="A11" s="58"/>
      <c r="B11" s="59"/>
      <c r="C11" s="59"/>
      <c r="D11" s="59"/>
      <c r="E11" s="59"/>
      <c r="F11" s="59"/>
      <c r="G11" s="59"/>
      <c r="H11" s="60"/>
    </row>
    <row r="12" spans="1:8" ht="14.25">
      <c r="A12" s="50" t="s">
        <v>22</v>
      </c>
      <c r="B12" s="51"/>
      <c r="C12" s="51"/>
      <c r="D12" s="51"/>
      <c r="E12" s="51"/>
      <c r="F12" s="51"/>
      <c r="G12" s="51"/>
      <c r="H12" s="52"/>
    </row>
    <row r="13" spans="1:8" ht="14.25">
      <c r="A13" s="9" t="s">
        <v>21</v>
      </c>
      <c r="B13" s="10"/>
      <c r="C13" s="10"/>
      <c r="D13" s="10"/>
      <c r="E13" s="10"/>
      <c r="F13" s="10"/>
      <c r="G13" s="10"/>
      <c r="H13" s="11"/>
    </row>
    <row r="14" spans="1:8" ht="14.25">
      <c r="A14" s="9" t="s">
        <v>23</v>
      </c>
      <c r="B14" s="10"/>
      <c r="C14" s="10"/>
      <c r="D14" s="10"/>
      <c r="E14" s="10"/>
      <c r="F14" s="10"/>
      <c r="G14" s="10"/>
      <c r="H14" s="11"/>
    </row>
    <row r="15" spans="1:8" ht="15" thickBot="1">
      <c r="A15" s="14" t="s">
        <v>20</v>
      </c>
      <c r="B15" s="15"/>
      <c r="C15" s="15"/>
      <c r="D15" s="15"/>
      <c r="E15" s="15"/>
      <c r="F15" s="15"/>
      <c r="G15" s="15"/>
      <c r="H15" s="16"/>
    </row>
    <row r="16" spans="1:8" ht="3.75" customHeight="1" thickBot="1">
      <c r="A16" s="58"/>
      <c r="B16" s="59"/>
      <c r="C16" s="59"/>
      <c r="D16" s="59"/>
      <c r="E16" s="59"/>
      <c r="F16" s="59"/>
      <c r="G16" s="59"/>
      <c r="H16" s="60"/>
    </row>
    <row r="17" spans="1:8" ht="20.25" customHeight="1">
      <c r="A17" s="46" t="s">
        <v>5</v>
      </c>
      <c r="B17" s="10"/>
      <c r="C17" s="6"/>
      <c r="D17" s="6"/>
      <c r="E17" s="6"/>
      <c r="F17" s="6"/>
      <c r="G17" s="6"/>
      <c r="H17" s="7"/>
    </row>
    <row r="18" spans="1:8" ht="13.5" thickBot="1">
      <c r="A18" s="5"/>
      <c r="B18" s="6"/>
      <c r="C18" s="6"/>
      <c r="D18" s="6"/>
      <c r="E18" s="6"/>
      <c r="F18" s="6"/>
      <c r="G18" s="6"/>
      <c r="H18" s="7"/>
    </row>
    <row r="19" spans="1:8" ht="16.5" customHeight="1" thickBot="1">
      <c r="A19" s="61" t="s">
        <v>8</v>
      </c>
      <c r="B19" s="62">
        <f>+((D21-D3)/D3)*G9*1.25</f>
        <v>19.79166666666668</v>
      </c>
      <c r="C19" s="51" t="s">
        <v>6</v>
      </c>
      <c r="D19" s="63">
        <f>+IF(G3="M",TIME(0,1,0),TIME(0,0,38))*1.25*(G9/100)</f>
        <v>0.0005497685185185186</v>
      </c>
      <c r="E19" s="64" t="s">
        <v>1</v>
      </c>
      <c r="F19" s="65" t="str">
        <f>+G$3</f>
        <v>K</v>
      </c>
      <c r="G19" s="48"/>
      <c r="H19" s="49"/>
    </row>
    <row r="20" spans="1:8" ht="16.5" customHeight="1" thickBot="1">
      <c r="A20" s="9" t="s">
        <v>17</v>
      </c>
      <c r="B20" s="17"/>
      <c r="C20" s="10"/>
      <c r="D20" s="10"/>
      <c r="E20" s="10"/>
      <c r="F20" s="10"/>
      <c r="G20" s="10"/>
      <c r="H20" s="7"/>
    </row>
    <row r="21" spans="1:8" ht="16.5" customHeight="1">
      <c r="A21" s="31"/>
      <c r="B21" s="25"/>
      <c r="C21" s="23" t="s">
        <v>2</v>
      </c>
      <c r="D21" s="24">
        <f>+D$3+D19</f>
        <v>0.004021990740740741</v>
      </c>
      <c r="E21" s="25" t="s">
        <v>3</v>
      </c>
      <c r="F21" s="26" t="str">
        <f>+G$3</f>
        <v>K</v>
      </c>
      <c r="G21" s="22"/>
      <c r="H21" s="32"/>
    </row>
    <row r="22" spans="1:8" ht="16.5" customHeight="1">
      <c r="A22" s="5"/>
      <c r="B22" s="34"/>
      <c r="C22" s="6"/>
      <c r="D22" s="6"/>
      <c r="E22" s="6"/>
      <c r="F22" s="6"/>
      <c r="G22" s="6"/>
      <c r="H22" s="7"/>
    </row>
    <row r="23" spans="1:8" ht="16.5" customHeight="1" thickBot="1">
      <c r="A23" s="33" t="s">
        <v>7</v>
      </c>
      <c r="B23" s="35">
        <f>+((D21-D3)/D3)*G9</f>
        <v>15.833333333333343</v>
      </c>
      <c r="C23" s="19" t="s">
        <v>6</v>
      </c>
      <c r="D23" s="42">
        <f>+IF(G3="M",TIME(0,1,0),TIME(0,0,38))*(G9/100)</f>
        <v>0.0004398148148148148</v>
      </c>
      <c r="E23" s="20" t="s">
        <v>1</v>
      </c>
      <c r="F23" s="27" t="str">
        <f>+G$3</f>
        <v>K</v>
      </c>
      <c r="G23" s="21"/>
      <c r="H23" s="30"/>
    </row>
    <row r="24" spans="1:8" ht="16.5" customHeight="1" thickBot="1">
      <c r="A24" s="9" t="s">
        <v>16</v>
      </c>
      <c r="B24" s="17"/>
      <c r="C24" s="10"/>
      <c r="D24" s="10"/>
      <c r="E24" s="10"/>
      <c r="F24" s="10"/>
      <c r="G24" s="10"/>
      <c r="H24" s="7"/>
    </row>
    <row r="25" spans="1:8" ht="16.5" customHeight="1">
      <c r="A25" s="31"/>
      <c r="B25" s="25"/>
      <c r="C25" s="23" t="s">
        <v>2</v>
      </c>
      <c r="D25" s="43">
        <f>+D$3+D23</f>
        <v>0.003912037037037037</v>
      </c>
      <c r="E25" s="25" t="s">
        <v>3</v>
      </c>
      <c r="F25" s="28" t="str">
        <f>+G$3</f>
        <v>K</v>
      </c>
      <c r="G25" s="22"/>
      <c r="H25" s="32"/>
    </row>
    <row r="26" spans="1:8" ht="16.5" customHeight="1">
      <c r="A26" s="5"/>
      <c r="B26" s="34"/>
      <c r="C26" s="6"/>
      <c r="D26" s="6"/>
      <c r="E26" s="6"/>
      <c r="F26" s="1"/>
      <c r="G26" s="6"/>
      <c r="H26" s="7"/>
    </row>
    <row r="27" spans="1:8" ht="16.5" customHeight="1" thickBot="1">
      <c r="A27" s="33" t="s">
        <v>9</v>
      </c>
      <c r="B27" s="36">
        <f>+((D21-D3)/D3)*G9*0.75</f>
        <v>11.875000000000007</v>
      </c>
      <c r="C27" s="19" t="s">
        <v>6</v>
      </c>
      <c r="D27" s="44">
        <f>+IF(G3="M",TIME(0,1,0),TIME(0,0,38))*0.75*(G9/100)</f>
        <v>0.0003298611111111111</v>
      </c>
      <c r="E27" s="20" t="s">
        <v>1</v>
      </c>
      <c r="F27" s="29" t="str">
        <f>+G$3</f>
        <v>K</v>
      </c>
      <c r="G27" s="21"/>
      <c r="H27" s="30"/>
    </row>
    <row r="28" spans="1:8" ht="16.5" customHeight="1" thickBot="1">
      <c r="A28" s="9" t="s">
        <v>18</v>
      </c>
      <c r="B28" s="10"/>
      <c r="C28" s="10"/>
      <c r="D28" s="10"/>
      <c r="E28" s="10"/>
      <c r="F28" s="10"/>
      <c r="G28" s="10"/>
      <c r="H28" s="7"/>
    </row>
    <row r="29" spans="1:8" ht="16.5" customHeight="1" thickBot="1">
      <c r="A29" s="14"/>
      <c r="B29" s="15"/>
      <c r="C29" s="66" t="s">
        <v>2</v>
      </c>
      <c r="D29" s="67">
        <f>+D$3+D27</f>
        <v>0.003802083333333333</v>
      </c>
      <c r="E29" s="68" t="s">
        <v>3</v>
      </c>
      <c r="F29" s="69" t="str">
        <f>+G$3</f>
        <v>K</v>
      </c>
      <c r="G29" s="15"/>
      <c r="H29" s="70"/>
    </row>
    <row r="30" spans="1:8" ht="16.5" customHeight="1">
      <c r="A30" s="50"/>
      <c r="B30" s="51"/>
      <c r="C30" s="71"/>
      <c r="D30" s="72"/>
      <c r="E30" s="64"/>
      <c r="F30" s="73"/>
      <c r="G30" s="51"/>
      <c r="H30" s="49"/>
    </row>
    <row r="31" spans="1:8" ht="16.5" customHeight="1">
      <c r="A31" s="9"/>
      <c r="B31" s="10"/>
      <c r="C31" s="12"/>
      <c r="D31" s="40"/>
      <c r="E31" s="17"/>
      <c r="F31" s="41"/>
      <c r="G31" s="10"/>
      <c r="H31" s="7"/>
    </row>
    <row r="32" spans="1:8" ht="16.5" customHeight="1">
      <c r="A32" s="9"/>
      <c r="B32" s="10"/>
      <c r="C32" s="12"/>
      <c r="D32" s="40"/>
      <c r="E32" s="17"/>
      <c r="F32" s="41"/>
      <c r="G32" s="10"/>
      <c r="H32" s="7"/>
    </row>
    <row r="33" spans="1:8" ht="16.5" customHeight="1">
      <c r="A33" s="9"/>
      <c r="B33" s="10"/>
      <c r="C33" s="12"/>
      <c r="D33" s="40"/>
      <c r="E33" s="17"/>
      <c r="F33" s="41"/>
      <c r="G33" s="10"/>
      <c r="H33" s="7"/>
    </row>
    <row r="34" spans="1:8" ht="16.5" customHeight="1">
      <c r="A34" s="9"/>
      <c r="B34" s="10"/>
      <c r="C34" s="12"/>
      <c r="D34" s="40"/>
      <c r="E34" s="17"/>
      <c r="F34" s="41"/>
      <c r="G34" s="10"/>
      <c r="H34" s="7"/>
    </row>
    <row r="35" spans="1:8" ht="16.5" customHeight="1">
      <c r="A35" s="9"/>
      <c r="B35" s="10"/>
      <c r="C35" s="12"/>
      <c r="D35" s="40"/>
      <c r="E35" s="17"/>
      <c r="F35" s="41"/>
      <c r="G35" s="10"/>
      <c r="H35" s="7"/>
    </row>
    <row r="36" spans="1:8" ht="16.5" customHeight="1">
      <c r="A36" s="9"/>
      <c r="B36" s="10"/>
      <c r="C36" s="12"/>
      <c r="D36" s="40"/>
      <c r="E36" s="17"/>
      <c r="F36" s="41"/>
      <c r="G36" s="10"/>
      <c r="H36" s="7"/>
    </row>
    <row r="37" spans="1:8" ht="24.75" customHeight="1" thickBot="1">
      <c r="A37" s="14"/>
      <c r="B37" s="15"/>
      <c r="C37" s="15"/>
      <c r="D37" s="4"/>
      <c r="E37" s="15"/>
      <c r="F37" s="4"/>
      <c r="G37" s="15"/>
      <c r="H37" s="16"/>
    </row>
  </sheetData>
  <sheetProtection/>
  <mergeCells count="1">
    <mergeCell ref="A1:H1"/>
  </mergeCells>
  <printOptions/>
  <pageMargins left="0.44" right="0.28" top="0.62" bottom="0.984251968503937" header="0.5118110236220472" footer="0.5118110236220472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Dynamics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Smith</dc:creator>
  <cp:keywords/>
  <dc:description/>
  <cp:lastModifiedBy>Kevin Smith</cp:lastModifiedBy>
  <cp:lastPrinted>2012-01-16T19:31:40Z</cp:lastPrinted>
  <dcterms:created xsi:type="dcterms:W3CDTF">2007-08-01T17:45:49Z</dcterms:created>
  <dcterms:modified xsi:type="dcterms:W3CDTF">2012-01-16T19:52:36Z</dcterms:modified>
  <cp:category/>
  <cp:version/>
  <cp:contentType/>
  <cp:contentStatus/>
</cp:coreProperties>
</file>